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eiger\Desktop\New folder (2)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E82" i="3"/>
  <c r="Q82" i="3"/>
  <c r="N12" i="3"/>
  <c r="K82" i="3"/>
  <c r="S86" i="3"/>
  <c r="Q86" i="3" s="1"/>
  <c r="H82" i="3"/>
  <c r="N1" i="3"/>
  <c r="Q60" i="3" l="1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<sst xmlns="http://schemas.openxmlformats.org/spreadsheetml/2006/main" count="254" uniqueCount="164">
  <si>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</si>
  <si>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</si>
  <si>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</si>
  <si>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</si>
  <si>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</si>
  <si>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</si>
  <si>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</si>
  <si>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</si>
  <si>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</si>
  <si>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</si>
  <si>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</si>
  <si>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</si>
  <si>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</si>
  <si>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</si>
  <si>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</si>
  <si>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</si>
  <si>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</si>
  <si>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</si>
  <si>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</si>
  <si>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</si>
  <si>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</si>
  <si>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</si>
  <si>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</si>
  <si>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</si>
  <si>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</si>
  <si>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</si>
  <si>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</si>
  <si>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</si>
  <si>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</si>
  <si>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</si>
  <si>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</si>
  <si>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</si>
  <si>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</si>
  <si>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</si>
  <si>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</si>
  <si>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</si>
  <si>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</si>
  <si>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</si>
  <si>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</si>
  <si>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</si>
  <si>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</si>
  <si>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</si>
  <si>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</si>
  <si>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</si>
  <si>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</si>
  <si>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</si>
  <si>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</si>
  <si>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</si>
  <si>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</si>
  <si>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</si>
  <si>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</si>
  <si>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</si>
  <si>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</si>
  <si>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</si>
  <si>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</si>
  <si>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</si>
  <si>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</si>
  <si>
    <t>no outside tech</t>
  </si>
  <si>
    <t>13/SP</t>
  </si>
  <si>
    <t>ENG-504-01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</si>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</sst>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D17" sqref="D1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7</v>
      </c>
    </row>
    <row r="7" spans="1:3" x14ac:dyDescent="0.2">
      <c r="A7" t="s">
        <v>31</v>
      </c>
      <c r="B7" t="s">
        <v>58</v>
      </c>
    </row>
  </sheetData>
  <sheetProtection algorithmName="SHA-512" hashValue="RvPLUe/zS7/w6ASO7ptFP7z7KI6ar8t+bVW0aYLoA5bEnBSW66P+etQmPaAOFQknMGPcXOwDM6XAwzOYeR4ohw==" saltValue="J13jKYzukXnmgcxiAI2FHQ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0</v>
      </c>
      <c r="C2" s="1">
        <v>0</v>
      </c>
      <c r="D2" s="1">
        <v>1</v>
      </c>
      <c r="E2" s="1">
        <v>1</v>
      </c>
      <c r="F2" s="1">
        <v>5</v>
      </c>
      <c r="G2" s="2">
        <v>0</v>
      </c>
      <c r="H2" s="2">
        <v>1</v>
      </c>
      <c r="I2" s="2">
        <v>0</v>
      </c>
      <c r="J2" s="2">
        <v>0</v>
      </c>
      <c r="K2" s="2">
        <v>6</v>
      </c>
      <c r="L2" s="2">
        <v>0</v>
      </c>
      <c r="M2" s="2">
        <v>1</v>
      </c>
      <c r="N2" s="2">
        <v>0</v>
      </c>
      <c r="O2" s="2">
        <v>4</v>
      </c>
      <c r="P2" s="2">
        <v>2</v>
      </c>
      <c r="Q2" s="2">
        <v>0</v>
      </c>
      <c r="R2" s="2">
        <v>7</v>
      </c>
      <c r="S2" s="2">
        <v>0</v>
      </c>
      <c r="T2" s="2">
        <v>0</v>
      </c>
      <c r="U2" s="2">
        <v>7</v>
      </c>
      <c r="V2" s="2">
        <v>0</v>
      </c>
      <c r="W2" s="2">
        <v>0</v>
      </c>
      <c r="X2" s="2">
        <v>0</v>
      </c>
      <c r="Y2" s="2">
        <v>0</v>
      </c>
      <c r="Z2" s="2">
        <v>4</v>
      </c>
      <c r="AA2" s="2">
        <v>3</v>
      </c>
      <c r="AB2" s="2">
        <v>0</v>
      </c>
      <c r="AC2" s="2">
        <v>1</v>
      </c>
      <c r="AD2" s="2">
        <v>0</v>
      </c>
      <c r="AE2" s="2">
        <v>1</v>
      </c>
      <c r="AF2" s="2">
        <v>5</v>
      </c>
      <c r="AG2" s="2">
        <v>0</v>
      </c>
      <c r="AH2" s="2">
        <v>0</v>
      </c>
      <c r="AI2" s="2">
        <v>0</v>
      </c>
      <c r="AJ2" s="2">
        <v>1</v>
      </c>
      <c r="AK2" s="2">
        <v>6</v>
      </c>
      <c r="AL2" s="2">
        <v>0</v>
      </c>
      <c r="AM2" s="2">
        <v>0</v>
      </c>
      <c r="AN2" s="2">
        <v>4</v>
      </c>
      <c r="AO2" s="2">
        <v>3</v>
      </c>
      <c r="AP2" s="2">
        <v>0</v>
      </c>
      <c r="AQ2" s="2">
        <v>0</v>
      </c>
      <c r="AR2" s="2">
        <v>0</v>
      </c>
      <c r="AS2" s="2">
        <v>1</v>
      </c>
      <c r="AT2" s="2">
        <v>2</v>
      </c>
      <c r="AU2" s="2">
        <v>4</v>
      </c>
      <c r="AV2" s="2">
        <v>0</v>
      </c>
      <c r="AW2" s="2">
        <v>1</v>
      </c>
      <c r="AX2" s="2">
        <v>1</v>
      </c>
      <c r="AY2" s="2">
        <v>1</v>
      </c>
      <c r="AZ2" s="2">
        <v>4</v>
      </c>
      <c r="BA2" s="2">
        <v>0</v>
      </c>
      <c r="BB2" s="2">
        <v>0</v>
      </c>
      <c r="BC2" s="2">
        <v>0</v>
      </c>
      <c r="BD2" s="2">
        <v>2</v>
      </c>
      <c r="BE2" s="2">
        <v>5</v>
      </c>
      <c r="BF2" s="2">
        <v>0</v>
      </c>
      <c r="BG2" s="2">
        <v>0</v>
      </c>
      <c r="BH2" s="2">
        <v>0</v>
      </c>
      <c r="BI2" s="2">
        <v>1</v>
      </c>
      <c r="BJ2" s="2">
        <v>6</v>
      </c>
      <c r="BK2" s="2">
        <v>5</v>
      </c>
      <c r="BL2" s="2">
        <v>1</v>
      </c>
      <c r="BM2" s="2">
        <v>1</v>
      </c>
      <c r="BN2" s="2">
        <v>0</v>
      </c>
      <c r="BO2" s="2">
        <v>0</v>
      </c>
      <c r="BP2" s="2">
        <v>6</v>
      </c>
      <c r="BQ2" s="2">
        <v>0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1</v>
      </c>
      <c r="BX2" s="2">
        <v>1</v>
      </c>
      <c r="BY2" s="2">
        <v>1</v>
      </c>
      <c r="BZ2" s="2">
        <v>4</v>
      </c>
      <c r="CA2" s="2">
        <v>0</v>
      </c>
      <c r="CB2" s="2">
        <v>0</v>
      </c>
      <c r="CC2" s="2">
        <v>0</v>
      </c>
      <c r="CD2" s="2">
        <v>1</v>
      </c>
      <c r="CE2" s="2">
        <v>4</v>
      </c>
      <c r="CF2" s="2">
        <v>2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1</v>
      </c>
      <c r="CM2" s="2">
        <v>6</v>
      </c>
      <c r="CN2" s="2">
        <v>3</v>
      </c>
      <c r="CO2" s="2">
        <v>1</v>
      </c>
      <c r="CP2" s="2">
        <v>0</v>
      </c>
      <c r="CQ2" s="2">
        <v>1</v>
      </c>
      <c r="CR2" s="2">
        <v>0</v>
      </c>
      <c r="CS2" s="2">
        <v>2</v>
      </c>
      <c r="CT2" s="2">
        <v>5</v>
      </c>
      <c r="CU2" s="2">
        <v>1</v>
      </c>
      <c r="CV2" s="2">
        <v>1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zfL23ApPtb9v1JjsOMj+PW4rNTZb0mpmXswjKnRZ0D8CsDg6bmYu9odDUtFO8moaM3X/olSKKRFVThWyhpAGfA==" saltValue="dFwxPRuIGgOSPW0t5ta2BA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K1" sqref="K1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ENG-504-01</v>
      </c>
      <c r="H1" s="14" t="str">
        <f>data!A$2</f>
        <v>King, Matt</v>
      </c>
      <c r="N1" s="14" t="str">
        <f>Summary!B$7</f>
        <v>13/SP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5</v>
      </c>
      <c r="B4" s="21">
        <f>A4/$S4</f>
        <v>0.7142857142857143</v>
      </c>
      <c r="C4" s="18"/>
      <c r="D4" s="20">
        <f>data!E$2</f>
        <v>1</v>
      </c>
      <c r="E4" s="21">
        <f>D4/$S4</f>
        <v>0.14285714285714285</v>
      </c>
      <c r="F4" s="18"/>
      <c r="G4" s="20">
        <f>data!D$2</f>
        <v>1</v>
      </c>
      <c r="H4" s="21">
        <f>G4/$S4</f>
        <v>0.14285714285714285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7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6</v>
      </c>
      <c r="B8" s="23">
        <f>A8/$S8</f>
        <v>0.8571428571428571</v>
      </c>
      <c r="C8" s="22"/>
      <c r="D8" s="22">
        <f>data!J$2</f>
        <v>0</v>
      </c>
      <c r="E8" s="23">
        <f>D8/$S8</f>
        <v>0</v>
      </c>
      <c r="F8" s="22"/>
      <c r="G8" s="22">
        <f>data!I$2</f>
        <v>0</v>
      </c>
      <c r="H8" s="24">
        <f>G8/$S8</f>
        <v>0</v>
      </c>
      <c r="I8" s="22"/>
      <c r="J8" s="14">
        <f>data!H$2</f>
        <v>1</v>
      </c>
      <c r="K8" s="27">
        <f>J8/$S8</f>
        <v>0.14285714285714285</v>
      </c>
      <c r="M8" s="14">
        <f>data!G$2</f>
        <v>0</v>
      </c>
      <c r="N8" s="43">
        <f>M8/$S8</f>
        <v>0</v>
      </c>
      <c r="S8" s="22">
        <f>G8+D8+A8+J8+M8</f>
        <v>7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2</v>
      </c>
      <c r="B12" s="21">
        <f>A12/$S12</f>
        <v>0.2857142857142857</v>
      </c>
      <c r="C12" s="20"/>
      <c r="D12" s="20">
        <f>data!O$2</f>
        <v>4</v>
      </c>
      <c r="E12" s="21">
        <f>D12/$S12</f>
        <v>0.5714285714285714</v>
      </c>
      <c r="F12" s="20"/>
      <c r="G12" s="20">
        <f>data!N$2</f>
        <v>0</v>
      </c>
      <c r="H12" s="21">
        <f>G12/$S12</f>
        <v>0</v>
      </c>
      <c r="I12" s="20"/>
      <c r="J12" s="20">
        <f>data!M$2</f>
        <v>1</v>
      </c>
      <c r="K12" s="21">
        <f>J12/$S12</f>
        <v>0.14285714285714285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7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7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7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7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7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3</v>
      </c>
      <c r="B24" s="23">
        <f>A24/$S24</f>
        <v>0.42857142857142855</v>
      </c>
      <c r="C24" s="22"/>
      <c r="D24" s="22">
        <f>data!Z$2</f>
        <v>4</v>
      </c>
      <c r="E24" s="23">
        <f>D24/$S24</f>
        <v>0.5714285714285714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7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5</v>
      </c>
      <c r="B28" s="21">
        <f>A28/$S28</f>
        <v>0.7142857142857143</v>
      </c>
      <c r="C28" s="20"/>
      <c r="D28" s="20">
        <f>data!$AE$2</f>
        <v>1</v>
      </c>
      <c r="E28" s="21">
        <f>D28/$S28</f>
        <v>0.14285714285714285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1</v>
      </c>
      <c r="K28" s="21">
        <f>J28/$S28</f>
        <v>0.14285714285714285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7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6</v>
      </c>
      <c r="B32" s="23">
        <f>A32/$S32</f>
        <v>0.8571428571428571</v>
      </c>
      <c r="C32" s="22"/>
      <c r="D32" s="22">
        <f>data!AJ$2</f>
        <v>1</v>
      </c>
      <c r="E32" s="23">
        <f>D32/$S32</f>
        <v>0.14285714285714285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7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4</v>
      </c>
      <c r="H36" s="21">
        <f>G36/$S36</f>
        <v>0.5714285714285714</v>
      </c>
      <c r="I36" s="20"/>
      <c r="J36" s="20">
        <f>data!AO$2</f>
        <v>3</v>
      </c>
      <c r="K36" s="21">
        <f>J36/$S36</f>
        <v>0.42857142857142855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7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4</v>
      </c>
      <c r="B40" s="23">
        <f>A40/$S40</f>
        <v>0.5714285714285714</v>
      </c>
      <c r="C40" s="22"/>
      <c r="D40" s="22">
        <f>data!AT$2</f>
        <v>2</v>
      </c>
      <c r="E40" s="23">
        <f>D40/$S40</f>
        <v>0.2857142857142857</v>
      </c>
      <c r="F40" s="22"/>
      <c r="G40" s="22">
        <f>data!AS$2</f>
        <v>1</v>
      </c>
      <c r="H40" s="23">
        <f>G40/$S40</f>
        <v>0.14285714285714285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7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4</v>
      </c>
      <c r="B44" s="29">
        <f>A44/$S44</f>
        <v>0.5714285714285714</v>
      </c>
      <c r="C44" s="28"/>
      <c r="D44" s="28">
        <f>data!AY$2</f>
        <v>1</v>
      </c>
      <c r="E44" s="29">
        <f>D44/$S44</f>
        <v>0.14285714285714285</v>
      </c>
      <c r="F44" s="28"/>
      <c r="G44" s="28">
        <f>data!AX$2</f>
        <v>1</v>
      </c>
      <c r="H44" s="29">
        <f>G44/$S44</f>
        <v>0.14285714285714285</v>
      </c>
      <c r="I44" s="28"/>
      <c r="J44" s="28">
        <f>data!AW$2</f>
        <v>1</v>
      </c>
      <c r="K44" s="29">
        <f>J44/$S44</f>
        <v>0.14285714285714285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7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5</v>
      </c>
      <c r="B48" s="23">
        <f>A48/$S48</f>
        <v>0.7142857142857143</v>
      </c>
      <c r="C48" s="22"/>
      <c r="D48" s="22">
        <f>data!BD$2</f>
        <v>2</v>
      </c>
      <c r="E48" s="23">
        <f>D48/$S48</f>
        <v>0.2857142857142857</v>
      </c>
      <c r="F48" s="22"/>
      <c r="G48" s="22">
        <f>data!BC$2</f>
        <v>0</v>
      </c>
      <c r="H48" s="23">
        <f>G48/$S48</f>
        <v>0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7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6</v>
      </c>
      <c r="B52" s="29">
        <f>A52/$S52</f>
        <v>0.8571428571428571</v>
      </c>
      <c r="C52" s="28"/>
      <c r="D52" s="28">
        <f>data!BI$2</f>
        <v>1</v>
      </c>
      <c r="E52" s="29">
        <f>D52/$S52</f>
        <v>0.14285714285714285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7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5</v>
      </c>
      <c r="B56" s="23">
        <f>A56/$S56</f>
        <v>0.7142857142857143</v>
      </c>
      <c r="C56" s="22"/>
      <c r="D56" s="22">
        <f>data!BL$2</f>
        <v>1</v>
      </c>
      <c r="E56" s="23">
        <f>D56/$S56</f>
        <v>0.14285714285714285</v>
      </c>
      <c r="F56" s="22"/>
      <c r="G56" s="22">
        <f>data!BM$2</f>
        <v>1</v>
      </c>
      <c r="H56" s="23">
        <f>G56/$S56</f>
        <v>0.14285714285714285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7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53</v>
      </c>
      <c r="Q59" s="62"/>
      <c r="R59" s="12"/>
      <c r="S59" s="15" t="s">
        <v>1</v>
      </c>
    </row>
    <row r="60" spans="1:19" x14ac:dyDescent="0.2">
      <c r="A60" s="28">
        <f>data!BP$2</f>
        <v>6</v>
      </c>
      <c r="B60" s="29">
        <f>A60/$S60</f>
        <v>0.8571428571428571</v>
      </c>
      <c r="C60" s="28"/>
      <c r="D60" s="28">
        <f>data!BQ$2</f>
        <v>0</v>
      </c>
      <c r="E60" s="29">
        <f>D60/$S60</f>
        <v>0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0.14285714285714285</v>
      </c>
      <c r="R60" s="28"/>
      <c r="S60" s="28">
        <f>M60+J60+G60+D60+A60+P60</f>
        <v>7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4</v>
      </c>
      <c r="B67" s="41">
        <f>A67/$S67</f>
        <v>0.5714285714285714</v>
      </c>
      <c r="C67" s="40"/>
      <c r="D67" s="40">
        <f>data!$BY$2</f>
        <v>1</v>
      </c>
      <c r="E67" s="41">
        <f>D67/$S67</f>
        <v>0.14285714285714285</v>
      </c>
      <c r="F67" s="40"/>
      <c r="G67" s="40">
        <f>data!$BX$2</f>
        <v>1</v>
      </c>
      <c r="H67" s="41">
        <f>G67/$S67</f>
        <v>0.14285714285714285</v>
      </c>
      <c r="I67" s="40"/>
      <c r="J67" s="40">
        <f>data!BW$2</f>
        <v>1</v>
      </c>
      <c r="K67" s="41">
        <f>J67/$S67</f>
        <v>0.14285714285714285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7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54</v>
      </c>
      <c r="Q70" s="53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1</v>
      </c>
      <c r="H71" s="33">
        <f>G71/$S71</f>
        <v>0.14285714285714285</v>
      </c>
      <c r="I71" s="32"/>
      <c r="J71" s="32">
        <f>data!$CE$2</f>
        <v>4</v>
      </c>
      <c r="K71" s="33">
        <f>J71/$S71</f>
        <v>0.5714285714285714</v>
      </c>
      <c r="L71" s="32"/>
      <c r="M71" s="32">
        <f>data!CF$2</f>
        <v>2</v>
      </c>
      <c r="N71" s="33">
        <f>M71/$S71</f>
        <v>0.2857142857142857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7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55</v>
      </c>
      <c r="Q74" s="51"/>
      <c r="R74" s="30"/>
      <c r="S74" s="38" t="s">
        <v>1</v>
      </c>
    </row>
    <row r="75" spans="1:19" x14ac:dyDescent="0.2">
      <c r="A75" s="40">
        <f>data!$CL$2</f>
        <v>1</v>
      </c>
      <c r="B75" s="41">
        <f>A75/$S75</f>
        <v>0.14285714285714285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6</v>
      </c>
      <c r="Q75" s="41">
        <f>P75/$S75</f>
        <v>0.8571428571428571</v>
      </c>
      <c r="R75" s="40"/>
      <c r="S75" s="40">
        <f>M75+J75+G75+D75+A75+P75</f>
        <v>7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56</v>
      </c>
      <c r="Q81" s="53"/>
      <c r="R81" s="37"/>
      <c r="S81" s="36" t="s">
        <v>1</v>
      </c>
    </row>
    <row r="82" spans="1:19" x14ac:dyDescent="0.2">
      <c r="A82" s="32">
        <f>data!$CN$2</f>
        <v>3</v>
      </c>
      <c r="B82" s="33">
        <f>A82/$S82</f>
        <v>0.42857142857142855</v>
      </c>
      <c r="C82" s="32"/>
      <c r="D82" s="32">
        <f>data!$CO$2</f>
        <v>1</v>
      </c>
      <c r="E82" s="33">
        <f>D82/$S82</f>
        <v>0.14285714285714285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1</v>
      </c>
      <c r="K82" s="34">
        <f>J82/$S82</f>
        <v>0.14285714285714285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2</v>
      </c>
      <c r="Q82" s="34">
        <f>P82/$S82</f>
        <v>0.2857142857142857</v>
      </c>
      <c r="R82" s="32"/>
      <c r="S82" s="32">
        <f>M82+J82+G82+D82+A82+P82</f>
        <v>7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57</v>
      </c>
      <c r="Q85" s="51"/>
      <c r="R85" s="3"/>
      <c r="S85" s="16" t="s">
        <v>1</v>
      </c>
    </row>
    <row r="86" spans="1:19" x14ac:dyDescent="0.2">
      <c r="A86" s="22">
        <f>data!$CT$2</f>
        <v>5</v>
      </c>
      <c r="B86" s="23">
        <f>A86/$S86</f>
        <v>0.7142857142857143</v>
      </c>
      <c r="C86" s="22"/>
      <c r="D86" s="22">
        <f>data!$CU$2</f>
        <v>1</v>
      </c>
      <c r="E86" s="23">
        <f>D86/$S86</f>
        <v>0.14285714285714285</v>
      </c>
      <c r="F86" s="22"/>
      <c r="G86" s="22">
        <f>data!$CV$2</f>
        <v>1</v>
      </c>
      <c r="H86" s="23">
        <f>G86/$S86</f>
        <v>0.14285714285714285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7</v>
      </c>
    </row>
  </sheetData>
  <sheetProtection algorithmName="SHA-512" hashValue="62UZNJTMZV2AFWCcvo38rATtPITnm1s/n2lSIUA39XoqGiNTkHwctHQmv+VBjyPIYgDvzfXIfzLWPUtDFvXdYg==" saltValue="FzQ//UwyDs6dZv/typBrzQ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Geiger, Tim E.</cp:lastModifiedBy>
  <cp:lastPrinted>2011-06-30T14:00:58Z</cp:lastPrinted>
  <dcterms:created xsi:type="dcterms:W3CDTF">2010-02-01T13:55:35Z</dcterms:created>
  <dcterms:modified xsi:type="dcterms:W3CDTF">2013-05-10T15:18:42Z</dcterms:modified>
</cp:coreProperties>
</file>